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1_Formularz oferty\"/>
    </mc:Choice>
  </mc:AlternateContent>
  <xr:revisionPtr revIDLastSave="0" documentId="13_ncr:1_{39203791-4C86-46A2-935B-8E22AF05D05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4" i="1" l="1"/>
  <c r="K94" i="1" s="1"/>
  <c r="I93" i="1"/>
  <c r="L93" i="1" s="1"/>
  <c r="I92" i="1"/>
  <c r="L92" i="1" s="1"/>
  <c r="I91" i="1"/>
  <c r="L91" i="1" s="1"/>
  <c r="I90" i="1"/>
  <c r="L90" i="1" s="1"/>
  <c r="I89" i="1"/>
  <c r="L89" i="1" s="1"/>
  <c r="I88" i="1"/>
  <c r="K88" i="1" s="1"/>
  <c r="I87" i="1"/>
  <c r="L87" i="1" s="1"/>
  <c r="I86" i="1"/>
  <c r="L86" i="1" s="1"/>
  <c r="I85" i="1"/>
  <c r="L85" i="1" s="1"/>
  <c r="I84" i="1"/>
  <c r="K84" i="1" s="1"/>
  <c r="I83" i="1"/>
  <c r="K83" i="1" s="1"/>
  <c r="I82" i="1"/>
  <c r="K82" i="1" s="1"/>
  <c r="I81" i="1"/>
  <c r="L81" i="1" s="1"/>
  <c r="I80" i="1"/>
  <c r="L80" i="1" s="1"/>
  <c r="I79" i="1"/>
  <c r="L79" i="1" s="1"/>
  <c r="I78" i="1"/>
  <c r="L78" i="1" s="1"/>
  <c r="I77" i="1"/>
  <c r="L77" i="1" s="1"/>
  <c r="I76" i="1"/>
  <c r="L76" i="1" s="1"/>
  <c r="I75" i="1"/>
  <c r="L75" i="1" s="1"/>
  <c r="I74" i="1"/>
  <c r="L74" i="1" s="1"/>
  <c r="I73" i="1"/>
  <c r="L73" i="1" s="1"/>
  <c r="I72" i="1"/>
  <c r="K72" i="1" s="1"/>
  <c r="I71" i="1"/>
  <c r="K71" i="1" s="1"/>
  <c r="I70" i="1"/>
  <c r="L70" i="1" s="1"/>
  <c r="I69" i="1"/>
  <c r="L69" i="1" s="1"/>
  <c r="I68" i="1"/>
  <c r="L68" i="1" s="1"/>
  <c r="I67" i="1"/>
  <c r="L67" i="1" s="1"/>
  <c r="I66" i="1"/>
  <c r="L66" i="1" s="1"/>
  <c r="I65" i="1"/>
  <c r="K65" i="1" s="1"/>
  <c r="I64" i="1"/>
  <c r="K64" i="1" s="1"/>
  <c r="I63" i="1"/>
  <c r="K63" i="1" s="1"/>
  <c r="I62" i="1"/>
  <c r="L62" i="1" s="1"/>
  <c r="I61" i="1"/>
  <c r="L61" i="1" s="1"/>
  <c r="I60" i="1"/>
  <c r="L60" i="1" s="1"/>
  <c r="I59" i="1"/>
  <c r="L59" i="1" s="1"/>
  <c r="I58" i="1"/>
  <c r="L58" i="1" s="1"/>
  <c r="I57" i="1"/>
  <c r="K57" i="1" s="1"/>
  <c r="I56" i="1"/>
  <c r="K56" i="1" s="1"/>
  <c r="I53" i="1"/>
  <c r="L53" i="1" s="1"/>
  <c r="I48" i="1"/>
  <c r="L48" i="1" s="1"/>
  <c r="I47" i="1"/>
  <c r="L47" i="1" s="1"/>
  <c r="I42" i="1"/>
  <c r="L42" i="1" s="1"/>
  <c r="I41" i="1"/>
  <c r="L41" i="1" s="1"/>
  <c r="I36" i="1"/>
  <c r="L36" i="1" s="1"/>
  <c r="I31" i="1"/>
  <c r="L31" i="1" s="1"/>
  <c r="L71" i="1" l="1"/>
  <c r="K53" i="1"/>
  <c r="K87" i="1"/>
  <c r="L63" i="1"/>
  <c r="K59" i="1"/>
  <c r="K67" i="1"/>
  <c r="K91" i="1"/>
  <c r="K75" i="1"/>
  <c r="L83" i="1"/>
  <c r="K79" i="1"/>
  <c r="K41" i="1"/>
  <c r="K60" i="1"/>
  <c r="K76" i="1"/>
  <c r="K92" i="1"/>
  <c r="L56" i="1"/>
  <c r="L64" i="1"/>
  <c r="L88" i="1"/>
  <c r="K47" i="1"/>
  <c r="K73" i="1"/>
  <c r="K89" i="1"/>
  <c r="L57" i="1"/>
  <c r="L94" i="1"/>
  <c r="K42" i="1"/>
  <c r="K68" i="1"/>
  <c r="K80" i="1"/>
  <c r="L72" i="1"/>
  <c r="L84" i="1"/>
  <c r="K31" i="1"/>
  <c r="K61" i="1"/>
  <c r="K69" i="1"/>
  <c r="K81" i="1"/>
  <c r="K93" i="1"/>
  <c r="L65" i="1"/>
  <c r="K36" i="1"/>
  <c r="K48" i="1"/>
  <c r="K58" i="1"/>
  <c r="K62" i="1"/>
  <c r="K66" i="1"/>
  <c r="K70" i="1"/>
  <c r="K74" i="1"/>
  <c r="K78" i="1"/>
  <c r="K86" i="1"/>
  <c r="K90" i="1"/>
  <c r="L82" i="1"/>
  <c r="F95" i="1"/>
  <c r="K77" i="1"/>
  <c r="K85" i="1"/>
  <c r="F96" i="1" l="1"/>
  <c r="I25" i="1" s="1"/>
</calcChain>
</file>

<file path=xl/sharedStrings.xml><?xml version="1.0" encoding="utf-8"?>
<sst xmlns="http://schemas.openxmlformats.org/spreadsheetml/2006/main" count="285" uniqueCount="172">
  <si>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</si>
  <si>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</si>
  <si>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</si>
  <si>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</si>
  <si>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</si>
  <si>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</si>
  <si>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</si>
  <si>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</si>
  <si>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</si>
  <si>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</si>
  <si>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</si>
  <si>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</si>
  <si>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</si>
  <si>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</si>
  <si>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</si>
  <si>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</si>
  <si>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</si>
  <si>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</si>
  <si>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</si>
  <si>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</si>
  <si>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</si>
  <si>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</si>
  <si>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</si>
  <si>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</si>
  <si>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15</t>
  </si>
  <si>
    <t>PORZ-ZRB</t>
  </si>
  <si>
    <t>Porządkowanie zrębów z pozostałości drzewnych - mechaniczne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</si>
  <si>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</si>
  <si>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</si>
  <si>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</si>
  <si>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</si>
  <si>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</si>
  <si>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</si>
  <si>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</si>
  <si>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58</t>
  </si>
  <si>
    <t>WYK-TAL40</t>
  </si>
  <si>
    <t>Zdarcie pokrywy na talerzach 40 cm x 40 cm</t>
  </si>
  <si>
    <t>TSZT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</si>
  <si>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</si>
  <si>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</si>
  <si>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</si>
  <si>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</si>
  <si>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</si>
  <si>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</si>
  <si>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</si>
  <si>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</si>
  <si>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</si>
  <si>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</si>
  <si>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</si>
  <si>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</si>
  <si>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</si>
  <si>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</si>
  <si>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</si>
  <si>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</si>
  <si>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</si>
  <si>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</si>
  <si>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</si>
  <si>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</si>
  <si>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</si>
  <si>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</si>
  <si>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</si>
  <si>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</si>
  <si>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</si>
  <si>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</si>
  <si>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</si>
  <si>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</si>
  <si>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</si>
  <si>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</si>
  <si>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</si>
  <si>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</si>
  <si>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</si>
  <si>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</si>
  <si>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</si>
  <si>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</si>
  <si>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</si>
  <si>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</si>
  <si>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</si>
  <si>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</si>
  <si>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</si>
  <si>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</si>
  <si>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</si>
  <si>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</si>
  <si>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</si>
  <si>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</si>
  <si>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</si>
  <si>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</si>
  <si>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</si>
  <si>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</si>
  <si>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</si>
  <si>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</si>
  <si>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</si>
  <si>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</si>
  <si>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</si>
  <si>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</si>
  <si>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</si>
  <si>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</si>
  <si>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</si>
  <si>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</si>
  <si>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</si>
  <si>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</si>
  <si>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</si>
  <si>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</si>
  <si>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</si>
  <si>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</si>
  <si>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</si>
  <si>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</si>
  <si>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</si>
  <si>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</si>
  <si>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</si>
  <si>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</si>
  <si>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</si>
  <si>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</si>
  <si>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</si>
  <si>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</si>
  <si>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</si>
  <si>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</si>
  <si>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</si>
  <si>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</si>
  <si>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</si>
  <si>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</si>
  <si>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</si>
  <si>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</si>
  <si>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</si>
  <si>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</si>
  <si>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</si>
  <si>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</si>
  <si>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</si>
  <si>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</si>
  <si>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</si>
  <si>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</si>
  <si>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</si>
  <si>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</si>
  <si>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</si>
  <si>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</si>
  <si>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</si>
  <si>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</si>
  <si>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</si>
  <si>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</si>
  <si>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</si>
  <si>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</si>
  <si>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</si>
  <si>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</si>
  <si>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</si>
  <si>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</si>
  <si>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</si>
  <si>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</si>
  <si>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</si>
  <si>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</si>
  <si>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</si>
  <si>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</si>
  <si>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</si>
  <si>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</si>
  <si>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</si>
  <si>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</si>
  <si>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</si>
  <si>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</si>
  <si>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</si>
  <si>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</si>
  <si>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</si>
  <si>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</si>
  <si>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</si>
  <si>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</si>
  <si>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</si>
  <si>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</si>
  <si>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</si>
  <si>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</si>
  <si>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</si>
  <si>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</si>
  <si>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</t>
  </si>
  <si>
    <t xml:space="preserve">2. Wynagrodzenie zaoferowane w pkt 1 powyżej wynika z poniższego Kosztorysu Ofertowego i stanowi sumę wartości całkowitych brutto za poszczególne pozycje (prace) tworzące ten Pakiet:
</t>
  </si>
  <si>
    <r>
      <t xml:space="preserve">Odpowiadając na ogłoszenie o przetargu nieograniczonym na „Wykonywanie usług z zakresu gospodarki leśnej na terenie Nadleśnictwa Konstantynowo w roku 2026''  składamy niniejszym ofertę na pakiet </t>
    </r>
    <r>
      <rPr>
        <sz val="11"/>
        <color rgb="FFFF0000"/>
        <rFont val="Arial"/>
        <family val="2"/>
        <charset val="238"/>
      </rPr>
      <t>Pakiet 4 (WIĘCKOWICE, WOŹNIKI)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</si>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</sst>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/>
    </xf>
    <xf numFmtId="49" fontId="13" fillId="2" borderId="0" xfId="0" applyNumberFormat="1" applyFont="1" applyFill="1" applyAlignment="1">
      <alignment vertical="center"/>
    </xf>
    <xf numFmtId="0" fontId="8" fillId="2" borderId="0" xfId="0" applyFont="1" applyFill="1"/>
    <xf numFmtId="44" fontId="9" fillId="2" borderId="0" xfId="0" applyNumberFormat="1" applyFont="1" applyFill="1" applyAlignment="1">
      <alignment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right" vertical="top"/>
    </xf>
    <xf numFmtId="0" fontId="10" fillId="2" borderId="3" xfId="0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44" fontId="9" fillId="2" borderId="5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33"/>
  <sheetViews>
    <sheetView tabSelected="1" workbookViewId="0">
      <selection activeCell="E7" sqref="E7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7773437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0" customFormat="1" ht="5.25" customHeight="1" x14ac:dyDescent="0.2"/>
    <row r="2" spans="2:16" s="10" customFormat="1" ht="17.100000000000001" customHeight="1" x14ac:dyDescent="0.2">
      <c r="I2" s="27" t="s">
        <v>142</v>
      </c>
      <c r="J2" s="27"/>
      <c r="K2" s="27"/>
      <c r="L2" s="27"/>
      <c r="M2" s="27"/>
      <c r="N2" s="27"/>
      <c r="O2" s="27"/>
    </row>
    <row r="3" spans="2:16" s="10" customFormat="1" ht="28.8" customHeight="1" x14ac:dyDescent="0.2"/>
    <row r="4" spans="2:16" s="10" customFormat="1" ht="2.7" customHeight="1" x14ac:dyDescent="0.2">
      <c r="B4" s="28"/>
      <c r="C4" s="28"/>
      <c r="D4" s="28"/>
    </row>
    <row r="5" spans="2:16" s="10" customFormat="1" ht="28.8" customHeight="1" x14ac:dyDescent="0.2"/>
    <row r="6" spans="2:16" s="10" customFormat="1" ht="2.7" customHeight="1" x14ac:dyDescent="0.2">
      <c r="B6" s="28"/>
      <c r="C6" s="28"/>
      <c r="D6" s="28"/>
    </row>
    <row r="7" spans="2:16" s="10" customFormat="1" ht="28.8" customHeight="1" x14ac:dyDescent="0.2"/>
    <row r="8" spans="2:16" s="10" customFormat="1" ht="5.25" customHeight="1" x14ac:dyDescent="0.2">
      <c r="B8" s="28"/>
      <c r="C8" s="28"/>
      <c r="D8" s="28"/>
    </row>
    <row r="9" spans="2:16" s="10" customFormat="1" ht="4.2" customHeight="1" x14ac:dyDescent="0.2"/>
    <row r="10" spans="2:16" s="10" customFormat="1" ht="6.9" customHeight="1" x14ac:dyDescent="0.2">
      <c r="B10" s="29" t="s">
        <v>143</v>
      </c>
      <c r="C10" s="29"/>
      <c r="D10" s="29"/>
    </row>
    <row r="11" spans="2:16" s="10" customFormat="1" ht="12.3" customHeight="1" x14ac:dyDescent="0.2">
      <c r="B11" s="29"/>
      <c r="C11" s="29"/>
      <c r="D11" s="29"/>
      <c r="G11" s="30" t="s">
        <v>144</v>
      </c>
      <c r="H11" s="30"/>
      <c r="I11" s="30"/>
      <c r="J11" s="30"/>
      <c r="K11" s="30"/>
      <c r="L11" s="30"/>
      <c r="M11" s="30"/>
      <c r="N11" s="30"/>
    </row>
    <row r="12" spans="2:16" s="10" customFormat="1" ht="7.95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6" s="10" customFormat="1" ht="20.25" customHeight="1" x14ac:dyDescent="0.2"/>
    <row r="14" spans="2:16" s="10" customFormat="1" ht="24" customHeight="1" x14ac:dyDescent="0.2">
      <c r="B14" s="31" t="s">
        <v>145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2:16" s="10" customFormat="1" ht="43.2" customHeight="1" x14ac:dyDescent="0.2"/>
    <row r="16" spans="2:16" s="10" customFormat="1" ht="20.7" customHeight="1" x14ac:dyDescent="0.2">
      <c r="B16" s="11" t="s">
        <v>146</v>
      </c>
      <c r="C16" s="11"/>
      <c r="D16" s="12"/>
      <c r="E16" s="12"/>
    </row>
    <row r="17" spans="2:12" s="10" customFormat="1" ht="2.7" customHeight="1" x14ac:dyDescent="0.2"/>
    <row r="18" spans="2:12" s="10" customFormat="1" ht="20.7" customHeight="1" x14ac:dyDescent="0.2">
      <c r="B18" s="11" t="s">
        <v>147</v>
      </c>
      <c r="C18" s="11"/>
      <c r="D18" s="12"/>
      <c r="E18" s="12"/>
    </row>
    <row r="19" spans="2:12" s="10" customFormat="1" ht="2.7" customHeight="1" x14ac:dyDescent="0.2"/>
    <row r="20" spans="2:12" s="10" customFormat="1" ht="20.7" customHeight="1" x14ac:dyDescent="0.2">
      <c r="B20" s="11" t="s">
        <v>148</v>
      </c>
      <c r="C20" s="11"/>
      <c r="D20" s="12"/>
      <c r="E20" s="12"/>
    </row>
    <row r="21" spans="2:12" s="10" customFormat="1" ht="2.7" customHeight="1" x14ac:dyDescent="0.2"/>
    <row r="22" spans="2:12" s="10" customFormat="1" ht="20.7" customHeight="1" x14ac:dyDescent="0.2">
      <c r="B22" s="11" t="s">
        <v>149</v>
      </c>
      <c r="C22" s="11"/>
      <c r="D22" s="12"/>
      <c r="E22" s="12"/>
    </row>
    <row r="23" spans="2:12" s="10" customFormat="1" ht="20.399999999999999" customHeight="1" x14ac:dyDescent="0.2"/>
    <row r="24" spans="2:12" s="10" customFormat="1" ht="50.1" customHeight="1" x14ac:dyDescent="0.2">
      <c r="B24" s="32" t="s">
        <v>170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2" s="10" customFormat="1" ht="19.8" customHeight="1" x14ac:dyDescent="0.25">
      <c r="B25" s="33" t="s">
        <v>168</v>
      </c>
      <c r="C25" s="33"/>
      <c r="D25" s="33"/>
      <c r="E25" s="33"/>
      <c r="F25" s="33"/>
      <c r="G25" s="33"/>
      <c r="H25" s="33"/>
      <c r="I25" s="34">
        <f>F96</f>
        <v>0</v>
      </c>
      <c r="J25" s="34"/>
      <c r="K25" s="13"/>
    </row>
    <row r="26" spans="2:12" s="10" customFormat="1" ht="50.1" customHeight="1" x14ac:dyDescent="0.2">
      <c r="B26" s="24" t="s">
        <v>169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2" s="1" customFormat="1" ht="3.15" customHeight="1" x14ac:dyDescent="0.2"/>
    <row r="28" spans="2:12" s="1" customFormat="1" ht="18.149999999999999" customHeight="1" x14ac:dyDescent="0.2">
      <c r="B28" s="17" t="s">
        <v>150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2:12" s="1" customFormat="1" ht="5.25" customHeight="1" x14ac:dyDescent="0.2"/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171</v>
      </c>
    </row>
    <row r="31" spans="2:12" s="1" customFormat="1" ht="19.649999999999999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8">
        <v>556</v>
      </c>
      <c r="H31" s="8"/>
      <c r="I31" s="8">
        <f>G31*H31</f>
        <v>0</v>
      </c>
      <c r="J31" s="5">
        <v>8</v>
      </c>
      <c r="K31" s="8">
        <f>I31*0.08</f>
        <v>0</v>
      </c>
      <c r="L31" s="8">
        <f>I31*1.08</f>
        <v>0</v>
      </c>
    </row>
    <row r="32" spans="2:12" s="1" customFormat="1" ht="3.15" customHeight="1" x14ac:dyDescent="0.2"/>
    <row r="33" spans="2:12" s="1" customFormat="1" ht="18.149999999999999" customHeight="1" x14ac:dyDescent="0.2">
      <c r="B33" s="17" t="s">
        <v>151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2:12" s="1" customFormat="1" ht="5.25" customHeight="1" x14ac:dyDescent="0.2"/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171</v>
      </c>
    </row>
    <row r="36" spans="2:12" s="1" customFormat="1" ht="19.649999999999999" customHeight="1" x14ac:dyDescent="0.2"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8">
        <v>4156</v>
      </c>
      <c r="H36" s="8"/>
      <c r="I36" s="8">
        <f>G36*H36</f>
        <v>0</v>
      </c>
      <c r="J36" s="5">
        <v>8</v>
      </c>
      <c r="K36" s="8">
        <f>I36*0.08</f>
        <v>0</v>
      </c>
      <c r="L36" s="8">
        <f>I36*1.08</f>
        <v>0</v>
      </c>
    </row>
    <row r="37" spans="2:12" s="1" customFormat="1" ht="3.15" customHeight="1" x14ac:dyDescent="0.2"/>
    <row r="38" spans="2:12" s="1" customFormat="1" ht="18.149999999999999" customHeight="1" x14ac:dyDescent="0.2">
      <c r="B38" s="17" t="s">
        <v>152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2:12" s="1" customFormat="1" ht="5.25" customHeight="1" x14ac:dyDescent="0.2"/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171</v>
      </c>
    </row>
    <row r="41" spans="2:12" s="1" customFormat="1" ht="19.649999999999999" customHeight="1" x14ac:dyDescent="0.2">
      <c r="B41" s="5">
        <v>3</v>
      </c>
      <c r="C41" s="6" t="s">
        <v>14</v>
      </c>
      <c r="D41" s="6" t="s">
        <v>15</v>
      </c>
      <c r="E41" s="7" t="s">
        <v>16</v>
      </c>
      <c r="F41" s="6" t="s">
        <v>13</v>
      </c>
      <c r="G41" s="8">
        <v>1591</v>
      </c>
      <c r="H41" s="8"/>
      <c r="I41" s="8">
        <f>G41*H41</f>
        <v>0</v>
      </c>
      <c r="J41" s="5">
        <v>8</v>
      </c>
      <c r="K41" s="8">
        <f>I41*0.08</f>
        <v>0</v>
      </c>
      <c r="L41" s="8">
        <f>I41*1.08</f>
        <v>0</v>
      </c>
    </row>
    <row r="42" spans="2:12" s="1" customFormat="1" ht="19.649999999999999" customHeight="1" x14ac:dyDescent="0.2">
      <c r="B42" s="5">
        <v>4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549</v>
      </c>
      <c r="H42" s="8"/>
      <c r="I42" s="8">
        <f>G42*H42</f>
        <v>0</v>
      </c>
      <c r="J42" s="5">
        <v>8</v>
      </c>
      <c r="K42" s="8">
        <f>I42*0.08</f>
        <v>0</v>
      </c>
      <c r="L42" s="8">
        <f>I42*1.08</f>
        <v>0</v>
      </c>
    </row>
    <row r="43" spans="2:12" s="1" customFormat="1" ht="3.15" customHeight="1" x14ac:dyDescent="0.2"/>
    <row r="44" spans="2:12" s="1" customFormat="1" ht="18.149999999999999" customHeight="1" x14ac:dyDescent="0.2">
      <c r="B44" s="17" t="s">
        <v>153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2" s="1" customFormat="1" ht="5.25" customHeight="1" x14ac:dyDescent="0.2"/>
    <row r="46" spans="2:12" s="1" customFormat="1" ht="35.70000000000000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171</v>
      </c>
    </row>
    <row r="47" spans="2:12" s="1" customFormat="1" ht="19.649999999999999" customHeight="1" x14ac:dyDescent="0.2">
      <c r="B47" s="5">
        <v>5</v>
      </c>
      <c r="C47" s="6" t="s">
        <v>14</v>
      </c>
      <c r="D47" s="6" t="s">
        <v>15</v>
      </c>
      <c r="E47" s="7" t="s">
        <v>16</v>
      </c>
      <c r="F47" s="6" t="s">
        <v>13</v>
      </c>
      <c r="G47" s="8">
        <v>226</v>
      </c>
      <c r="H47" s="8"/>
      <c r="I47" s="8">
        <f>G47*H47</f>
        <v>0</v>
      </c>
      <c r="J47" s="5">
        <v>8</v>
      </c>
      <c r="K47" s="8">
        <f>I47*0.08</f>
        <v>0</v>
      </c>
      <c r="L47" s="8">
        <f>I47*1.08</f>
        <v>0</v>
      </c>
    </row>
    <row r="48" spans="2:12" s="1" customFormat="1" ht="19.649999999999999" customHeight="1" x14ac:dyDescent="0.2">
      <c r="B48" s="5">
        <v>6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243</v>
      </c>
      <c r="H48" s="8"/>
      <c r="I48" s="8">
        <f>G48*H48</f>
        <v>0</v>
      </c>
      <c r="J48" s="5">
        <v>8</v>
      </c>
      <c r="K48" s="8">
        <f>I48*0.08</f>
        <v>0</v>
      </c>
      <c r="L48" s="8">
        <f>I48*1.08</f>
        <v>0</v>
      </c>
    </row>
    <row r="49" spans="2:12" s="1" customFormat="1" ht="3.15" customHeight="1" x14ac:dyDescent="0.2"/>
    <row r="50" spans="2:12" s="1" customFormat="1" ht="18.149999999999999" customHeight="1" x14ac:dyDescent="0.2">
      <c r="B50" s="17" t="s">
        <v>154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2" s="1" customFormat="1" ht="5.25" customHeight="1" x14ac:dyDescent="0.2"/>
    <row r="52" spans="2:12" s="1" customFormat="1" ht="35.700000000000003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" t="s">
        <v>171</v>
      </c>
    </row>
    <row r="53" spans="2:12" s="1" customFormat="1" ht="19.649999999999999" customHeight="1" x14ac:dyDescent="0.2">
      <c r="B53" s="5">
        <v>7</v>
      </c>
      <c r="C53" s="6" t="s">
        <v>10</v>
      </c>
      <c r="D53" s="6" t="s">
        <v>11</v>
      </c>
      <c r="E53" s="7" t="s">
        <v>12</v>
      </c>
      <c r="F53" s="6" t="s">
        <v>13</v>
      </c>
      <c r="G53" s="8">
        <v>912</v>
      </c>
      <c r="H53" s="8"/>
      <c r="I53" s="8">
        <f>G53*H53</f>
        <v>0</v>
      </c>
      <c r="J53" s="5">
        <v>8</v>
      </c>
      <c r="K53" s="8">
        <f>I53*0.08</f>
        <v>0</v>
      </c>
      <c r="L53" s="8">
        <f>I53*1.08</f>
        <v>0</v>
      </c>
    </row>
    <row r="54" spans="2:12" s="1" customFormat="1" ht="9" customHeight="1" x14ac:dyDescent="0.2"/>
    <row r="55" spans="2:12" s="1" customFormat="1" ht="35.700000000000003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" t="s">
        <v>171</v>
      </c>
    </row>
    <row r="56" spans="2:12" s="1" customFormat="1" ht="69.3" customHeight="1" x14ac:dyDescent="0.2">
      <c r="B56" s="5">
        <v>8</v>
      </c>
      <c r="C56" s="6" t="s">
        <v>17</v>
      </c>
      <c r="D56" s="6" t="s">
        <v>18</v>
      </c>
      <c r="E56" s="9" t="s">
        <v>19</v>
      </c>
      <c r="F56" s="6" t="s">
        <v>20</v>
      </c>
      <c r="G56" s="8">
        <v>1.38</v>
      </c>
      <c r="H56" s="8"/>
      <c r="I56" s="8">
        <f>G56*H56</f>
        <v>0</v>
      </c>
      <c r="J56" s="5">
        <v>8</v>
      </c>
      <c r="K56" s="8">
        <f>I56*0.08</f>
        <v>0</v>
      </c>
      <c r="L56" s="8">
        <f>I56*1.08</f>
        <v>0</v>
      </c>
    </row>
    <row r="57" spans="2:12" s="1" customFormat="1" ht="59.1" customHeight="1" x14ac:dyDescent="0.2">
      <c r="B57" s="5">
        <v>9</v>
      </c>
      <c r="C57" s="6" t="s">
        <v>21</v>
      </c>
      <c r="D57" s="6" t="s">
        <v>22</v>
      </c>
      <c r="E57" s="7" t="s">
        <v>23</v>
      </c>
      <c r="F57" s="6" t="s">
        <v>20</v>
      </c>
      <c r="G57" s="8">
        <v>1</v>
      </c>
      <c r="H57" s="8"/>
      <c r="I57" s="8">
        <f t="shared" ref="I57:I74" si="0">G57*H57</f>
        <v>0</v>
      </c>
      <c r="J57" s="5">
        <v>8</v>
      </c>
      <c r="K57" s="8">
        <f t="shared" ref="K57:K74" si="1">I57*0.08</f>
        <v>0</v>
      </c>
      <c r="L57" s="8">
        <f t="shared" ref="L57:L74" si="2">I57*1.08</f>
        <v>0</v>
      </c>
    </row>
    <row r="58" spans="2:12" s="1" customFormat="1" ht="28.8" customHeight="1" x14ac:dyDescent="0.2">
      <c r="B58" s="5">
        <v>10</v>
      </c>
      <c r="C58" s="6" t="s">
        <v>24</v>
      </c>
      <c r="D58" s="6" t="s">
        <v>25</v>
      </c>
      <c r="E58" s="7" t="s">
        <v>26</v>
      </c>
      <c r="F58" s="6" t="s">
        <v>20</v>
      </c>
      <c r="G58" s="8">
        <v>8.07</v>
      </c>
      <c r="H58" s="8"/>
      <c r="I58" s="8">
        <f t="shared" si="0"/>
        <v>0</v>
      </c>
      <c r="J58" s="5">
        <v>8</v>
      </c>
      <c r="K58" s="8">
        <f t="shared" si="1"/>
        <v>0</v>
      </c>
      <c r="L58" s="8">
        <f t="shared" si="2"/>
        <v>0</v>
      </c>
    </row>
    <row r="59" spans="2:12" s="1" customFormat="1" ht="28.8" customHeight="1" x14ac:dyDescent="0.2">
      <c r="B59" s="5">
        <v>11</v>
      </c>
      <c r="C59" s="6" t="s">
        <v>27</v>
      </c>
      <c r="D59" s="6" t="s">
        <v>28</v>
      </c>
      <c r="E59" s="7" t="s">
        <v>29</v>
      </c>
      <c r="F59" s="6" t="s">
        <v>30</v>
      </c>
      <c r="G59" s="8">
        <v>190</v>
      </c>
      <c r="H59" s="8"/>
      <c r="I59" s="8">
        <f t="shared" si="0"/>
        <v>0</v>
      </c>
      <c r="J59" s="5">
        <v>8</v>
      </c>
      <c r="K59" s="8">
        <f t="shared" si="1"/>
        <v>0</v>
      </c>
      <c r="L59" s="8">
        <f t="shared" si="2"/>
        <v>0</v>
      </c>
    </row>
    <row r="60" spans="2:12" s="1" customFormat="1" ht="19.649999999999999" customHeight="1" x14ac:dyDescent="0.2">
      <c r="B60" s="5">
        <v>12</v>
      </c>
      <c r="C60" s="6" t="s">
        <v>31</v>
      </c>
      <c r="D60" s="6" t="s">
        <v>32</v>
      </c>
      <c r="E60" s="7" t="s">
        <v>33</v>
      </c>
      <c r="F60" s="6" t="s">
        <v>20</v>
      </c>
      <c r="G60" s="8">
        <v>21.59</v>
      </c>
      <c r="H60" s="8"/>
      <c r="I60" s="8">
        <f t="shared" si="0"/>
        <v>0</v>
      </c>
      <c r="J60" s="5">
        <v>8</v>
      </c>
      <c r="K60" s="8">
        <f t="shared" si="1"/>
        <v>0</v>
      </c>
      <c r="L60" s="8">
        <f t="shared" si="2"/>
        <v>0</v>
      </c>
    </row>
    <row r="61" spans="2:12" s="1" customFormat="1" ht="19.649999999999999" customHeight="1" x14ac:dyDescent="0.2">
      <c r="B61" s="5">
        <v>13</v>
      </c>
      <c r="C61" s="6" t="s">
        <v>34</v>
      </c>
      <c r="D61" s="6" t="s">
        <v>35</v>
      </c>
      <c r="E61" s="7" t="s">
        <v>36</v>
      </c>
      <c r="F61" s="6" t="s">
        <v>37</v>
      </c>
      <c r="G61" s="8">
        <v>9.2200000000000006</v>
      </c>
      <c r="H61" s="8"/>
      <c r="I61" s="8">
        <f t="shared" si="0"/>
        <v>0</v>
      </c>
      <c r="J61" s="5">
        <v>8</v>
      </c>
      <c r="K61" s="8">
        <f t="shared" si="1"/>
        <v>0</v>
      </c>
      <c r="L61" s="8">
        <f t="shared" si="2"/>
        <v>0</v>
      </c>
    </row>
    <row r="62" spans="2:12" s="1" customFormat="1" ht="28.8" customHeight="1" x14ac:dyDescent="0.2">
      <c r="B62" s="5">
        <v>14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38.74</v>
      </c>
      <c r="H62" s="8"/>
      <c r="I62" s="8">
        <f t="shared" si="0"/>
        <v>0</v>
      </c>
      <c r="J62" s="5">
        <v>8</v>
      </c>
      <c r="K62" s="8">
        <f t="shared" si="1"/>
        <v>0</v>
      </c>
      <c r="L62" s="8">
        <f t="shared" si="2"/>
        <v>0</v>
      </c>
    </row>
    <row r="63" spans="2:12" s="1" customFormat="1" ht="28.8" customHeight="1" x14ac:dyDescent="0.2">
      <c r="B63" s="5">
        <v>15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66.989999999999995</v>
      </c>
      <c r="H63" s="8"/>
      <c r="I63" s="8">
        <f t="shared" si="0"/>
        <v>0</v>
      </c>
      <c r="J63" s="5">
        <v>8</v>
      </c>
      <c r="K63" s="8">
        <f t="shared" si="1"/>
        <v>0</v>
      </c>
      <c r="L63" s="8">
        <f t="shared" si="2"/>
        <v>0</v>
      </c>
    </row>
    <row r="64" spans="2:12" s="1" customFormat="1" ht="19.649999999999999" customHeight="1" x14ac:dyDescent="0.2">
      <c r="B64" s="5">
        <v>16</v>
      </c>
      <c r="C64" s="6" t="s">
        <v>45</v>
      </c>
      <c r="D64" s="6" t="s">
        <v>46</v>
      </c>
      <c r="E64" s="7" t="s">
        <v>47</v>
      </c>
      <c r="F64" s="6" t="s">
        <v>37</v>
      </c>
      <c r="G64" s="8">
        <v>2.35</v>
      </c>
      <c r="H64" s="8"/>
      <c r="I64" s="8">
        <f t="shared" si="0"/>
        <v>0</v>
      </c>
      <c r="J64" s="5">
        <v>8</v>
      </c>
      <c r="K64" s="8">
        <f t="shared" si="1"/>
        <v>0</v>
      </c>
      <c r="L64" s="8">
        <f t="shared" si="2"/>
        <v>0</v>
      </c>
    </row>
    <row r="65" spans="2:12" s="1" customFormat="1" ht="19.649999999999999" customHeight="1" x14ac:dyDescent="0.2">
      <c r="B65" s="5">
        <v>17</v>
      </c>
      <c r="C65" s="6" t="s">
        <v>48</v>
      </c>
      <c r="D65" s="6" t="s">
        <v>49</v>
      </c>
      <c r="E65" s="7" t="s">
        <v>50</v>
      </c>
      <c r="F65" s="6" t="s">
        <v>37</v>
      </c>
      <c r="G65" s="8">
        <v>83.73</v>
      </c>
      <c r="H65" s="8"/>
      <c r="I65" s="8">
        <f t="shared" si="0"/>
        <v>0</v>
      </c>
      <c r="J65" s="5">
        <v>8</v>
      </c>
      <c r="K65" s="8">
        <f t="shared" si="1"/>
        <v>0</v>
      </c>
      <c r="L65" s="8">
        <f t="shared" si="2"/>
        <v>0</v>
      </c>
    </row>
    <row r="66" spans="2:12" s="1" customFormat="1" ht="28.8" customHeight="1" x14ac:dyDescent="0.2">
      <c r="B66" s="5">
        <v>18</v>
      </c>
      <c r="C66" s="6" t="s">
        <v>51</v>
      </c>
      <c r="D66" s="6" t="s">
        <v>52</v>
      </c>
      <c r="E66" s="7" t="s">
        <v>53</v>
      </c>
      <c r="F66" s="6" t="s">
        <v>37</v>
      </c>
      <c r="G66" s="8">
        <v>14.22</v>
      </c>
      <c r="H66" s="8"/>
      <c r="I66" s="8">
        <f t="shared" si="0"/>
        <v>0</v>
      </c>
      <c r="J66" s="5">
        <v>8</v>
      </c>
      <c r="K66" s="8">
        <f t="shared" si="1"/>
        <v>0</v>
      </c>
      <c r="L66" s="8">
        <f t="shared" si="2"/>
        <v>0</v>
      </c>
    </row>
    <row r="67" spans="2:12" s="1" customFormat="1" ht="19.649999999999999" customHeight="1" x14ac:dyDescent="0.2">
      <c r="B67" s="5">
        <v>19</v>
      </c>
      <c r="C67" s="6" t="s">
        <v>54</v>
      </c>
      <c r="D67" s="6" t="s">
        <v>55</v>
      </c>
      <c r="E67" s="7" t="s">
        <v>56</v>
      </c>
      <c r="F67" s="6" t="s">
        <v>37</v>
      </c>
      <c r="G67" s="8">
        <v>4.58</v>
      </c>
      <c r="H67" s="8"/>
      <c r="I67" s="8">
        <f t="shared" si="0"/>
        <v>0</v>
      </c>
      <c r="J67" s="5">
        <v>8</v>
      </c>
      <c r="K67" s="8">
        <f t="shared" si="1"/>
        <v>0</v>
      </c>
      <c r="L67" s="8">
        <f t="shared" si="2"/>
        <v>0</v>
      </c>
    </row>
    <row r="68" spans="2:12" s="1" customFormat="1" ht="19.649999999999999" customHeight="1" x14ac:dyDescent="0.2">
      <c r="B68" s="5">
        <v>20</v>
      </c>
      <c r="C68" s="6" t="s">
        <v>57</v>
      </c>
      <c r="D68" s="6" t="s">
        <v>58</v>
      </c>
      <c r="E68" s="7" t="s">
        <v>59</v>
      </c>
      <c r="F68" s="6" t="s">
        <v>37</v>
      </c>
      <c r="G68" s="8">
        <v>104.88</v>
      </c>
      <c r="H68" s="8"/>
      <c r="I68" s="8">
        <f t="shared" si="0"/>
        <v>0</v>
      </c>
      <c r="J68" s="5">
        <v>8</v>
      </c>
      <c r="K68" s="8">
        <f t="shared" si="1"/>
        <v>0</v>
      </c>
      <c r="L68" s="8">
        <f t="shared" si="2"/>
        <v>0</v>
      </c>
    </row>
    <row r="69" spans="2:12" s="1" customFormat="1" ht="28.8" customHeight="1" x14ac:dyDescent="0.2">
      <c r="B69" s="5">
        <v>21</v>
      </c>
      <c r="C69" s="6" t="s">
        <v>60</v>
      </c>
      <c r="D69" s="6" t="s">
        <v>61</v>
      </c>
      <c r="E69" s="7" t="s">
        <v>62</v>
      </c>
      <c r="F69" s="6" t="s">
        <v>20</v>
      </c>
      <c r="G69" s="8">
        <v>28</v>
      </c>
      <c r="H69" s="8"/>
      <c r="I69" s="8">
        <f t="shared" si="0"/>
        <v>0</v>
      </c>
      <c r="J69" s="5">
        <v>8</v>
      </c>
      <c r="K69" s="8">
        <f t="shared" si="1"/>
        <v>0</v>
      </c>
      <c r="L69" s="8">
        <f t="shared" si="2"/>
        <v>0</v>
      </c>
    </row>
    <row r="70" spans="2:12" s="1" customFormat="1" ht="28.8" customHeight="1" x14ac:dyDescent="0.2">
      <c r="B70" s="5">
        <v>22</v>
      </c>
      <c r="C70" s="6" t="s">
        <v>63</v>
      </c>
      <c r="D70" s="6" t="s">
        <v>64</v>
      </c>
      <c r="E70" s="7" t="s">
        <v>65</v>
      </c>
      <c r="F70" s="6" t="s">
        <v>20</v>
      </c>
      <c r="G70" s="8">
        <v>32</v>
      </c>
      <c r="H70" s="8"/>
      <c r="I70" s="8">
        <f t="shared" si="0"/>
        <v>0</v>
      </c>
      <c r="J70" s="5">
        <v>8</v>
      </c>
      <c r="K70" s="8">
        <f t="shared" si="1"/>
        <v>0</v>
      </c>
      <c r="L70" s="8">
        <f t="shared" si="2"/>
        <v>0</v>
      </c>
    </row>
    <row r="71" spans="2:12" s="1" customFormat="1" ht="28.8" customHeight="1" x14ac:dyDescent="0.2">
      <c r="B71" s="5">
        <v>23</v>
      </c>
      <c r="C71" s="6" t="s">
        <v>66</v>
      </c>
      <c r="D71" s="6" t="s">
        <v>67</v>
      </c>
      <c r="E71" s="7" t="s">
        <v>68</v>
      </c>
      <c r="F71" s="6" t="s">
        <v>20</v>
      </c>
      <c r="G71" s="8">
        <v>26</v>
      </c>
      <c r="H71" s="8"/>
      <c r="I71" s="8">
        <f t="shared" si="0"/>
        <v>0</v>
      </c>
      <c r="J71" s="5">
        <v>8</v>
      </c>
      <c r="K71" s="8">
        <f t="shared" si="1"/>
        <v>0</v>
      </c>
      <c r="L71" s="8">
        <f t="shared" si="2"/>
        <v>0</v>
      </c>
    </row>
    <row r="72" spans="2:12" s="1" customFormat="1" ht="19.649999999999999" customHeight="1" x14ac:dyDescent="0.2">
      <c r="B72" s="5">
        <v>24</v>
      </c>
      <c r="C72" s="6" t="s">
        <v>69</v>
      </c>
      <c r="D72" s="6" t="s">
        <v>70</v>
      </c>
      <c r="E72" s="7" t="s">
        <v>71</v>
      </c>
      <c r="F72" s="6" t="s">
        <v>20</v>
      </c>
      <c r="G72" s="8">
        <v>4</v>
      </c>
      <c r="H72" s="8"/>
      <c r="I72" s="8">
        <f t="shared" si="0"/>
        <v>0</v>
      </c>
      <c r="J72" s="5">
        <v>8</v>
      </c>
      <c r="K72" s="8">
        <f t="shared" si="1"/>
        <v>0</v>
      </c>
      <c r="L72" s="8">
        <f t="shared" si="2"/>
        <v>0</v>
      </c>
    </row>
    <row r="73" spans="2:12" s="1" customFormat="1" ht="19.649999999999999" customHeight="1" x14ac:dyDescent="0.2">
      <c r="B73" s="5">
        <v>25</v>
      </c>
      <c r="C73" s="6" t="s">
        <v>72</v>
      </c>
      <c r="D73" s="6" t="s">
        <v>73</v>
      </c>
      <c r="E73" s="7" t="s">
        <v>74</v>
      </c>
      <c r="F73" s="6" t="s">
        <v>20</v>
      </c>
      <c r="G73" s="8">
        <v>12.13</v>
      </c>
      <c r="H73" s="8"/>
      <c r="I73" s="8">
        <f t="shared" si="0"/>
        <v>0</v>
      </c>
      <c r="J73" s="5">
        <v>8</v>
      </c>
      <c r="K73" s="8">
        <f t="shared" si="1"/>
        <v>0</v>
      </c>
      <c r="L73" s="8">
        <f t="shared" si="2"/>
        <v>0</v>
      </c>
    </row>
    <row r="74" spans="2:12" s="1" customFormat="1" ht="19.649999999999999" customHeight="1" x14ac:dyDescent="0.2">
      <c r="B74" s="5">
        <v>26</v>
      </c>
      <c r="C74" s="6" t="s">
        <v>75</v>
      </c>
      <c r="D74" s="6" t="s">
        <v>76</v>
      </c>
      <c r="E74" s="7" t="s">
        <v>77</v>
      </c>
      <c r="F74" s="6" t="s">
        <v>20</v>
      </c>
      <c r="G74" s="8">
        <v>15.35</v>
      </c>
      <c r="H74" s="8"/>
      <c r="I74" s="8">
        <f t="shared" si="0"/>
        <v>0</v>
      </c>
      <c r="J74" s="5">
        <v>8</v>
      </c>
      <c r="K74" s="8">
        <f t="shared" si="1"/>
        <v>0</v>
      </c>
      <c r="L74" s="8">
        <f t="shared" si="2"/>
        <v>0</v>
      </c>
    </row>
    <row r="75" spans="2:12" s="1" customFormat="1" ht="28.8" customHeight="1" x14ac:dyDescent="0.2">
      <c r="B75" s="5">
        <v>27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94.43</v>
      </c>
      <c r="H75" s="8"/>
      <c r="I75" s="8">
        <f>G75*H75</f>
        <v>0</v>
      </c>
      <c r="J75" s="5">
        <v>23</v>
      </c>
      <c r="K75" s="8">
        <f>I75*0.23</f>
        <v>0</v>
      </c>
      <c r="L75" s="8">
        <f>I75*1.23</f>
        <v>0</v>
      </c>
    </row>
    <row r="76" spans="2:12" s="1" customFormat="1" ht="19.649999999999999" customHeight="1" x14ac:dyDescent="0.2">
      <c r="B76" s="5">
        <v>28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70.849999999999994</v>
      </c>
      <c r="H76" s="8"/>
      <c r="I76" s="8">
        <f t="shared" ref="I76:I82" si="3">G76*H76</f>
        <v>0</v>
      </c>
      <c r="J76" s="5">
        <v>23</v>
      </c>
      <c r="K76" s="8">
        <f t="shared" ref="K76:K77" si="4">I76*0.23</f>
        <v>0</v>
      </c>
      <c r="L76" s="8">
        <f t="shared" ref="L76:L77" si="5">I76*1.23</f>
        <v>0</v>
      </c>
    </row>
    <row r="77" spans="2:12" s="1" customFormat="1" ht="19.649999999999999" customHeight="1" x14ac:dyDescent="0.2">
      <c r="B77" s="5">
        <v>29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350</v>
      </c>
      <c r="H77" s="8"/>
      <c r="I77" s="8">
        <f t="shared" si="3"/>
        <v>0</v>
      </c>
      <c r="J77" s="5">
        <v>23</v>
      </c>
      <c r="K77" s="8">
        <f t="shared" si="4"/>
        <v>0</v>
      </c>
      <c r="L77" s="8">
        <f t="shared" si="5"/>
        <v>0</v>
      </c>
    </row>
    <row r="78" spans="2:12" s="1" customFormat="1" ht="19.649999999999999" customHeight="1" x14ac:dyDescent="0.2">
      <c r="B78" s="5">
        <v>30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200</v>
      </c>
      <c r="H78" s="8"/>
      <c r="I78" s="8">
        <f t="shared" si="3"/>
        <v>0</v>
      </c>
      <c r="J78" s="5">
        <v>8</v>
      </c>
      <c r="K78" s="8">
        <f t="shared" ref="K78:K82" si="6">I78*0.08</f>
        <v>0</v>
      </c>
      <c r="L78" s="8">
        <f t="shared" ref="L78:L82" si="7">I78*1.08</f>
        <v>0</v>
      </c>
    </row>
    <row r="79" spans="2:12" s="1" customFormat="1" ht="28.8" customHeight="1" x14ac:dyDescent="0.2">
      <c r="B79" s="5">
        <v>31</v>
      </c>
      <c r="C79" s="6" t="s">
        <v>93</v>
      </c>
      <c r="D79" s="6" t="s">
        <v>94</v>
      </c>
      <c r="E79" s="7" t="s">
        <v>95</v>
      </c>
      <c r="F79" s="6" t="s">
        <v>92</v>
      </c>
      <c r="G79" s="8">
        <v>3</v>
      </c>
      <c r="H79" s="8"/>
      <c r="I79" s="8">
        <f t="shared" si="3"/>
        <v>0</v>
      </c>
      <c r="J79" s="5">
        <v>8</v>
      </c>
      <c r="K79" s="8">
        <f t="shared" si="6"/>
        <v>0</v>
      </c>
      <c r="L79" s="8">
        <f t="shared" si="7"/>
        <v>0</v>
      </c>
    </row>
    <row r="80" spans="2:12" s="1" customFormat="1" ht="28.8" customHeight="1" x14ac:dyDescent="0.2">
      <c r="B80" s="5">
        <v>32</v>
      </c>
      <c r="C80" s="6" t="s">
        <v>96</v>
      </c>
      <c r="D80" s="6" t="s">
        <v>97</v>
      </c>
      <c r="E80" s="7" t="s">
        <v>98</v>
      </c>
      <c r="F80" s="6" t="s">
        <v>92</v>
      </c>
      <c r="G80" s="8">
        <v>10</v>
      </c>
      <c r="H80" s="8"/>
      <c r="I80" s="8">
        <f t="shared" si="3"/>
        <v>0</v>
      </c>
      <c r="J80" s="5">
        <v>8</v>
      </c>
      <c r="K80" s="8">
        <f t="shared" si="6"/>
        <v>0</v>
      </c>
      <c r="L80" s="8">
        <f t="shared" si="7"/>
        <v>0</v>
      </c>
    </row>
    <row r="81" spans="2:12" s="1" customFormat="1" ht="19.649999999999999" customHeight="1" x14ac:dyDescent="0.2">
      <c r="B81" s="5">
        <v>33</v>
      </c>
      <c r="C81" s="6" t="s">
        <v>99</v>
      </c>
      <c r="D81" s="6" t="s">
        <v>100</v>
      </c>
      <c r="E81" s="7" t="s">
        <v>101</v>
      </c>
      <c r="F81" s="6" t="s">
        <v>92</v>
      </c>
      <c r="G81" s="8">
        <v>30</v>
      </c>
      <c r="H81" s="8"/>
      <c r="I81" s="8">
        <f t="shared" si="3"/>
        <v>0</v>
      </c>
      <c r="J81" s="5">
        <v>8</v>
      </c>
      <c r="K81" s="8">
        <f t="shared" si="6"/>
        <v>0</v>
      </c>
      <c r="L81" s="8">
        <f t="shared" si="7"/>
        <v>0</v>
      </c>
    </row>
    <row r="82" spans="2:12" s="1" customFormat="1" ht="19.649999999999999" customHeight="1" x14ac:dyDescent="0.2">
      <c r="B82" s="5">
        <v>34</v>
      </c>
      <c r="C82" s="6" t="s">
        <v>102</v>
      </c>
      <c r="D82" s="6" t="s">
        <v>103</v>
      </c>
      <c r="E82" s="7" t="s">
        <v>104</v>
      </c>
      <c r="F82" s="6" t="s">
        <v>88</v>
      </c>
      <c r="G82" s="8">
        <v>1115</v>
      </c>
      <c r="H82" s="8"/>
      <c r="I82" s="8">
        <f t="shared" si="3"/>
        <v>0</v>
      </c>
      <c r="J82" s="5">
        <v>8</v>
      </c>
      <c r="K82" s="8">
        <f t="shared" si="6"/>
        <v>0</v>
      </c>
      <c r="L82" s="8">
        <f t="shared" si="7"/>
        <v>0</v>
      </c>
    </row>
    <row r="83" spans="2:12" s="1" customFormat="1" ht="19.649999999999999" customHeight="1" x14ac:dyDescent="0.2">
      <c r="B83" s="5">
        <v>35</v>
      </c>
      <c r="C83" s="6" t="s">
        <v>105</v>
      </c>
      <c r="D83" s="6" t="s">
        <v>106</v>
      </c>
      <c r="E83" s="7" t="s">
        <v>104</v>
      </c>
      <c r="F83" s="6" t="s">
        <v>88</v>
      </c>
      <c r="G83" s="8">
        <v>10</v>
      </c>
      <c r="H83" s="8"/>
      <c r="I83" s="8">
        <f>G83*H83</f>
        <v>0</v>
      </c>
      <c r="J83" s="5">
        <v>23</v>
      </c>
      <c r="K83" s="8">
        <f>I83*0.23</f>
        <v>0</v>
      </c>
      <c r="L83" s="8">
        <f>I83*1.23</f>
        <v>0</v>
      </c>
    </row>
    <row r="84" spans="2:12" s="1" customFormat="1" ht="19.649999999999999" customHeight="1" x14ac:dyDescent="0.2">
      <c r="B84" s="5">
        <v>36</v>
      </c>
      <c r="C84" s="6" t="s">
        <v>107</v>
      </c>
      <c r="D84" s="6" t="s">
        <v>108</v>
      </c>
      <c r="E84" s="7" t="s">
        <v>109</v>
      </c>
      <c r="F84" s="6" t="s">
        <v>88</v>
      </c>
      <c r="G84" s="8">
        <v>30</v>
      </c>
      <c r="H84" s="8"/>
      <c r="I84" s="8">
        <f t="shared" ref="I84:I88" si="8">G84*H84</f>
        <v>0</v>
      </c>
      <c r="J84" s="5">
        <v>8</v>
      </c>
      <c r="K84" s="8">
        <f t="shared" ref="K84:K88" si="9">I84*0.08</f>
        <v>0</v>
      </c>
      <c r="L84" s="8">
        <f t="shared" ref="L84:L88" si="10">I84*1.08</f>
        <v>0</v>
      </c>
    </row>
    <row r="85" spans="2:12" s="1" customFormat="1" ht="19.649999999999999" customHeight="1" x14ac:dyDescent="0.2">
      <c r="B85" s="5">
        <v>37</v>
      </c>
      <c r="C85" s="6" t="s">
        <v>110</v>
      </c>
      <c r="D85" s="6" t="s">
        <v>111</v>
      </c>
      <c r="E85" s="7" t="s">
        <v>112</v>
      </c>
      <c r="F85" s="6" t="s">
        <v>88</v>
      </c>
      <c r="G85" s="8">
        <v>35</v>
      </c>
      <c r="H85" s="8"/>
      <c r="I85" s="8">
        <f t="shared" si="8"/>
        <v>0</v>
      </c>
      <c r="J85" s="5">
        <v>8</v>
      </c>
      <c r="K85" s="8">
        <f t="shared" si="9"/>
        <v>0</v>
      </c>
      <c r="L85" s="8">
        <f t="shared" si="10"/>
        <v>0</v>
      </c>
    </row>
    <row r="86" spans="2:12" s="1" customFormat="1" ht="19.649999999999999" customHeight="1" x14ac:dyDescent="0.2">
      <c r="B86" s="5">
        <v>38</v>
      </c>
      <c r="C86" s="6" t="s">
        <v>113</v>
      </c>
      <c r="D86" s="6" t="s">
        <v>114</v>
      </c>
      <c r="E86" s="7" t="s">
        <v>115</v>
      </c>
      <c r="F86" s="6" t="s">
        <v>88</v>
      </c>
      <c r="G86" s="8">
        <v>6</v>
      </c>
      <c r="H86" s="8"/>
      <c r="I86" s="8">
        <f t="shared" si="8"/>
        <v>0</v>
      </c>
      <c r="J86" s="5">
        <v>8</v>
      </c>
      <c r="K86" s="8">
        <f t="shared" si="9"/>
        <v>0</v>
      </c>
      <c r="L86" s="8">
        <f t="shared" si="10"/>
        <v>0</v>
      </c>
    </row>
    <row r="87" spans="2:12" s="1" customFormat="1" ht="19.649999999999999" customHeight="1" x14ac:dyDescent="0.2">
      <c r="B87" s="5">
        <v>39</v>
      </c>
      <c r="C87" s="6" t="s">
        <v>116</v>
      </c>
      <c r="D87" s="6" t="s">
        <v>117</v>
      </c>
      <c r="E87" s="7" t="s">
        <v>118</v>
      </c>
      <c r="F87" s="6" t="s">
        <v>88</v>
      </c>
      <c r="G87" s="8">
        <v>20</v>
      </c>
      <c r="H87" s="8"/>
      <c r="I87" s="8">
        <f t="shared" si="8"/>
        <v>0</v>
      </c>
      <c r="J87" s="5">
        <v>8</v>
      </c>
      <c r="K87" s="8">
        <f t="shared" si="9"/>
        <v>0</v>
      </c>
      <c r="L87" s="8">
        <f t="shared" si="10"/>
        <v>0</v>
      </c>
    </row>
    <row r="88" spans="2:12" s="1" customFormat="1" ht="19.649999999999999" customHeight="1" x14ac:dyDescent="0.2">
      <c r="B88" s="5">
        <v>40</v>
      </c>
      <c r="C88" s="6" t="s">
        <v>119</v>
      </c>
      <c r="D88" s="6" t="s">
        <v>120</v>
      </c>
      <c r="E88" s="7" t="s">
        <v>121</v>
      </c>
      <c r="F88" s="6" t="s">
        <v>88</v>
      </c>
      <c r="G88" s="8">
        <v>337</v>
      </c>
      <c r="H88" s="8"/>
      <c r="I88" s="8">
        <f t="shared" si="8"/>
        <v>0</v>
      </c>
      <c r="J88" s="5">
        <v>8</v>
      </c>
      <c r="K88" s="8">
        <f t="shared" si="9"/>
        <v>0</v>
      </c>
      <c r="L88" s="8">
        <f t="shared" si="10"/>
        <v>0</v>
      </c>
    </row>
    <row r="89" spans="2:12" s="1" customFormat="1" ht="19.649999999999999" customHeight="1" x14ac:dyDescent="0.2">
      <c r="B89" s="5">
        <v>41</v>
      </c>
      <c r="C89" s="6" t="s">
        <v>122</v>
      </c>
      <c r="D89" s="6" t="s">
        <v>123</v>
      </c>
      <c r="E89" s="7" t="s">
        <v>121</v>
      </c>
      <c r="F89" s="6" t="s">
        <v>88</v>
      </c>
      <c r="G89" s="8">
        <v>10</v>
      </c>
      <c r="H89" s="8"/>
      <c r="I89" s="8">
        <f>G89*H89</f>
        <v>0</v>
      </c>
      <c r="J89" s="5">
        <v>23</v>
      </c>
      <c r="K89" s="8">
        <f>I89*0.23</f>
        <v>0</v>
      </c>
      <c r="L89" s="8">
        <f>I89*1.23</f>
        <v>0</v>
      </c>
    </row>
    <row r="90" spans="2:12" s="1" customFormat="1" ht="28.8" customHeight="1" x14ac:dyDescent="0.2">
      <c r="B90" s="5">
        <v>42</v>
      </c>
      <c r="C90" s="6" t="s">
        <v>124</v>
      </c>
      <c r="D90" s="6" t="s">
        <v>125</v>
      </c>
      <c r="E90" s="7" t="s">
        <v>126</v>
      </c>
      <c r="F90" s="6" t="s">
        <v>88</v>
      </c>
      <c r="G90" s="8">
        <v>40</v>
      </c>
      <c r="H90" s="8"/>
      <c r="I90" s="8">
        <f t="shared" ref="I90:I94" si="11">G90*H90</f>
        <v>0</v>
      </c>
      <c r="J90" s="5">
        <v>8</v>
      </c>
      <c r="K90" s="8">
        <f t="shared" ref="K90:K94" si="12">I90*0.08</f>
        <v>0</v>
      </c>
      <c r="L90" s="8">
        <f t="shared" ref="L90:L94" si="13">I90*1.08</f>
        <v>0</v>
      </c>
    </row>
    <row r="91" spans="2:12" s="1" customFormat="1" ht="19.649999999999999" customHeight="1" x14ac:dyDescent="0.2">
      <c r="B91" s="5">
        <v>43</v>
      </c>
      <c r="C91" s="6" t="s">
        <v>127</v>
      </c>
      <c r="D91" s="6" t="s">
        <v>128</v>
      </c>
      <c r="E91" s="7" t="s">
        <v>104</v>
      </c>
      <c r="F91" s="6" t="s">
        <v>88</v>
      </c>
      <c r="G91" s="8">
        <v>52</v>
      </c>
      <c r="H91" s="8"/>
      <c r="I91" s="8">
        <f t="shared" si="11"/>
        <v>0</v>
      </c>
      <c r="J91" s="5">
        <v>8</v>
      </c>
      <c r="K91" s="8">
        <f t="shared" si="12"/>
        <v>0</v>
      </c>
      <c r="L91" s="8">
        <f t="shared" si="13"/>
        <v>0</v>
      </c>
    </row>
    <row r="92" spans="2:12" s="1" customFormat="1" ht="19.649999999999999" customHeight="1" x14ac:dyDescent="0.2">
      <c r="B92" s="5">
        <v>44</v>
      </c>
      <c r="C92" s="6" t="s">
        <v>129</v>
      </c>
      <c r="D92" s="6" t="s">
        <v>130</v>
      </c>
      <c r="E92" s="7" t="s">
        <v>112</v>
      </c>
      <c r="F92" s="6" t="s">
        <v>88</v>
      </c>
      <c r="G92" s="8">
        <v>24</v>
      </c>
      <c r="H92" s="8"/>
      <c r="I92" s="8">
        <f t="shared" si="11"/>
        <v>0</v>
      </c>
      <c r="J92" s="5">
        <v>8</v>
      </c>
      <c r="K92" s="8">
        <f t="shared" si="12"/>
        <v>0</v>
      </c>
      <c r="L92" s="8">
        <f t="shared" si="13"/>
        <v>0</v>
      </c>
    </row>
    <row r="93" spans="2:12" s="1" customFormat="1" ht="19.649999999999999" customHeight="1" x14ac:dyDescent="0.2">
      <c r="B93" s="5">
        <v>45</v>
      </c>
      <c r="C93" s="6" t="s">
        <v>131</v>
      </c>
      <c r="D93" s="6" t="s">
        <v>132</v>
      </c>
      <c r="E93" s="7" t="s">
        <v>133</v>
      </c>
      <c r="F93" s="6" t="s">
        <v>88</v>
      </c>
      <c r="G93" s="8">
        <v>20</v>
      </c>
      <c r="H93" s="8"/>
      <c r="I93" s="8">
        <f t="shared" si="11"/>
        <v>0</v>
      </c>
      <c r="J93" s="5">
        <v>8</v>
      </c>
      <c r="K93" s="8">
        <f t="shared" si="12"/>
        <v>0</v>
      </c>
      <c r="L93" s="8">
        <f t="shared" si="13"/>
        <v>0</v>
      </c>
    </row>
    <row r="94" spans="2:12" s="1" customFormat="1" ht="19.649999999999999" customHeight="1" x14ac:dyDescent="0.2">
      <c r="B94" s="5">
        <v>46</v>
      </c>
      <c r="C94" s="6" t="s">
        <v>134</v>
      </c>
      <c r="D94" s="6" t="s">
        <v>135</v>
      </c>
      <c r="E94" s="7" t="s">
        <v>121</v>
      </c>
      <c r="F94" s="6" t="s">
        <v>88</v>
      </c>
      <c r="G94" s="8">
        <v>18</v>
      </c>
      <c r="H94" s="8"/>
      <c r="I94" s="8">
        <f t="shared" si="11"/>
        <v>0</v>
      </c>
      <c r="J94" s="5">
        <v>8</v>
      </c>
      <c r="K94" s="8">
        <f t="shared" si="12"/>
        <v>0</v>
      </c>
      <c r="L94" s="8">
        <f t="shared" si="13"/>
        <v>0</v>
      </c>
    </row>
    <row r="95" spans="2:12" s="1" customFormat="1" ht="21.3" customHeight="1" x14ac:dyDescent="0.2">
      <c r="B95" s="18" t="s">
        <v>136</v>
      </c>
      <c r="C95" s="18"/>
      <c r="D95" s="18"/>
      <c r="E95" s="18"/>
      <c r="F95" s="25">
        <f>SUM(I31,I36,I41:I42,I47:I48,I53,I56:I94)</f>
        <v>0</v>
      </c>
      <c r="G95" s="25"/>
      <c r="H95" s="25"/>
      <c r="I95" s="25"/>
      <c r="J95" s="25"/>
      <c r="K95" s="25"/>
      <c r="L95" s="25"/>
    </row>
    <row r="96" spans="2:12" s="1" customFormat="1" ht="21.3" customHeight="1" x14ac:dyDescent="0.2">
      <c r="B96" s="18" t="s">
        <v>137</v>
      </c>
      <c r="C96" s="18"/>
      <c r="D96" s="18"/>
      <c r="E96" s="18"/>
      <c r="F96" s="25">
        <f>SUM(L31,L36,L41:L42,L47:L48,L53,L56:L94)</f>
        <v>0</v>
      </c>
      <c r="G96" s="26"/>
      <c r="H96" s="26"/>
      <c r="I96" s="26"/>
      <c r="J96" s="26"/>
      <c r="K96" s="26"/>
      <c r="L96" s="26"/>
    </row>
    <row r="97" spans="2:14" s="1" customFormat="1" ht="11.1" customHeight="1" x14ac:dyDescent="0.2"/>
    <row r="98" spans="2:14" s="1" customFormat="1" ht="79.2" customHeight="1" x14ac:dyDescent="0.2">
      <c r="B98" s="21" t="s">
        <v>155</v>
      </c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</row>
    <row r="99" spans="2:14" s="1" customFormat="1" ht="2.7" customHeight="1" x14ac:dyDescent="0.2"/>
    <row r="100" spans="2:14" s="1" customFormat="1" ht="109.2" customHeight="1" x14ac:dyDescent="0.2">
      <c r="B100" s="21" t="s">
        <v>156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</row>
    <row r="101" spans="2:14" s="1" customFormat="1" ht="5.25" customHeight="1" x14ac:dyDescent="0.2"/>
    <row r="102" spans="2:14" s="1" customFormat="1" ht="129" customHeight="1" x14ac:dyDescent="0.2">
      <c r="B102" s="21" t="s">
        <v>157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</row>
    <row r="103" spans="2:14" s="1" customFormat="1" ht="5.25" customHeight="1" x14ac:dyDescent="0.2"/>
    <row r="104" spans="2:14" s="1" customFormat="1" ht="37.799999999999997" customHeight="1" x14ac:dyDescent="0.2">
      <c r="C104" s="19" t="s">
        <v>138</v>
      </c>
      <c r="D104" s="19"/>
      <c r="E104" s="19"/>
      <c r="F104" s="20" t="s">
        <v>139</v>
      </c>
      <c r="G104" s="20"/>
      <c r="H104" s="20"/>
      <c r="I104" s="20"/>
      <c r="J104" s="20"/>
      <c r="K104" s="20"/>
      <c r="L104" s="20"/>
    </row>
    <row r="105" spans="2:14" s="1" customFormat="1" ht="28.8" customHeight="1" x14ac:dyDescent="0.2"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8" customHeight="1" x14ac:dyDescent="0.2"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8.8" customHeight="1" x14ac:dyDescent="0.2"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4" s="1" customFormat="1" ht="28.8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.7" customHeight="1" x14ac:dyDescent="0.2"/>
    <row r="110" spans="2:14" s="1" customFormat="1" ht="172.8" customHeight="1" x14ac:dyDescent="0.2">
      <c r="B110" s="21" t="s">
        <v>158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spans="2:14" s="1" customFormat="1" ht="2.7" customHeight="1" x14ac:dyDescent="0.2"/>
    <row r="112" spans="2:14" s="1" customFormat="1" ht="52.8" customHeight="1" x14ac:dyDescent="0.2">
      <c r="B112" s="23" t="s">
        <v>159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2:14" s="1" customFormat="1" ht="2.7" customHeight="1" x14ac:dyDescent="0.2"/>
    <row r="114" spans="2:14" s="1" customFormat="1" ht="37.799999999999997" customHeight="1" x14ac:dyDescent="0.2">
      <c r="C114" s="19" t="s">
        <v>140</v>
      </c>
      <c r="D114" s="19"/>
      <c r="E114" s="19"/>
      <c r="F114" s="15" t="s">
        <v>141</v>
      </c>
      <c r="G114" s="15"/>
      <c r="H114" s="15"/>
      <c r="I114" s="15"/>
      <c r="J114" s="15"/>
      <c r="K114" s="15"/>
      <c r="L114" s="15"/>
    </row>
    <row r="115" spans="2:14" s="1" customFormat="1" ht="28.8" customHeight="1" x14ac:dyDescent="0.2">
      <c r="C115" s="1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2:14" s="1" customFormat="1" ht="28.8" customHeight="1" x14ac:dyDescent="0.2">
      <c r="C116" s="1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2:14" s="1" customFormat="1" ht="28.8" customHeight="1" x14ac:dyDescent="0.2">
      <c r="C117" s="1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2:14" s="1" customFormat="1" ht="28.8" customHeight="1" x14ac:dyDescent="0.2">
      <c r="C118" s="16"/>
      <c r="D118" s="16"/>
      <c r="E118" s="16"/>
      <c r="F118" s="16"/>
      <c r="G118" s="16"/>
      <c r="H118" s="16"/>
      <c r="I118" s="16"/>
      <c r="J118" s="16"/>
      <c r="K118" s="16"/>
      <c r="L118" s="16"/>
    </row>
    <row r="119" spans="2:14" s="1" customFormat="1" ht="2.7" customHeight="1" x14ac:dyDescent="0.2"/>
    <row r="120" spans="2:14" s="1" customFormat="1" ht="142.80000000000001" customHeight="1" x14ac:dyDescent="0.2">
      <c r="B120" s="21" t="s">
        <v>160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spans="2:14" s="1" customFormat="1" ht="2.7" customHeight="1" x14ac:dyDescent="0.2"/>
    <row r="122" spans="2:14" s="1" customFormat="1" ht="99" customHeight="1" x14ac:dyDescent="0.2">
      <c r="B122" s="21" t="s">
        <v>161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7" customHeight="1" x14ac:dyDescent="0.2"/>
    <row r="124" spans="2:14" s="1" customFormat="1" ht="82.2" customHeight="1" x14ac:dyDescent="0.2">
      <c r="B124" s="21" t="s">
        <v>162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2.7" customHeight="1" x14ac:dyDescent="0.2"/>
    <row r="126" spans="2:14" s="1" customFormat="1" ht="59.4" customHeight="1" x14ac:dyDescent="0.2">
      <c r="B126" s="21" t="s">
        <v>163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</row>
    <row r="127" spans="2:14" s="1" customFormat="1" ht="2.7" customHeight="1" x14ac:dyDescent="0.2"/>
    <row r="128" spans="2:14" s="1" customFormat="1" ht="116.7" customHeight="1" x14ac:dyDescent="0.2">
      <c r="B128" s="21" t="s">
        <v>164</v>
      </c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</row>
    <row r="129" spans="2:14" s="1" customFormat="1" ht="2.7" customHeight="1" x14ac:dyDescent="0.2"/>
    <row r="130" spans="2:14" s="1" customFormat="1" ht="106.8" customHeight="1" x14ac:dyDescent="0.2">
      <c r="B130" s="21" t="s">
        <v>165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</row>
    <row r="131" spans="2:14" s="1" customFormat="1" ht="9.6" customHeight="1" x14ac:dyDescent="0.2"/>
    <row r="132" spans="2:14" s="1" customFormat="1" ht="17.55" customHeight="1" x14ac:dyDescent="0.2">
      <c r="J132" s="14" t="s">
        <v>166</v>
      </c>
      <c r="K132" s="14"/>
      <c r="L132" s="14"/>
    </row>
    <row r="133" spans="2:14" s="1" customFormat="1" ht="81.599999999999994" customHeight="1" x14ac:dyDescent="0.2">
      <c r="B133" s="22" t="s">
        <v>167</v>
      </c>
      <c r="C133" s="22"/>
      <c r="D133" s="22"/>
      <c r="E133" s="22"/>
      <c r="F133" s="22"/>
      <c r="G133" s="22"/>
      <c r="H133" s="22"/>
      <c r="I133" s="22"/>
      <c r="J133" s="22"/>
      <c r="K133" s="22"/>
    </row>
  </sheetData>
  <mergeCells count="53">
    <mergeCell ref="B14:P14"/>
    <mergeCell ref="B24:L24"/>
    <mergeCell ref="B25:H25"/>
    <mergeCell ref="I25:J25"/>
    <mergeCell ref="I2:O2"/>
    <mergeCell ref="B4:D4"/>
    <mergeCell ref="B6:D6"/>
    <mergeCell ref="B8:D8"/>
    <mergeCell ref="B10:D11"/>
    <mergeCell ref="G11:N12"/>
    <mergeCell ref="B110:N110"/>
    <mergeCell ref="B112:N112"/>
    <mergeCell ref="F108:L108"/>
    <mergeCell ref="B26:L26"/>
    <mergeCell ref="B95:E95"/>
    <mergeCell ref="F95:L95"/>
    <mergeCell ref="F96:L96"/>
    <mergeCell ref="B133:K133"/>
    <mergeCell ref="B28:L28"/>
    <mergeCell ref="B33:L33"/>
    <mergeCell ref="B38:L38"/>
    <mergeCell ref="C106:E106"/>
    <mergeCell ref="C107:E107"/>
    <mergeCell ref="C108:E108"/>
    <mergeCell ref="C114:E114"/>
    <mergeCell ref="C115:E115"/>
    <mergeCell ref="C116:E116"/>
    <mergeCell ref="C117:E117"/>
    <mergeCell ref="C118:E118"/>
    <mergeCell ref="F106:L106"/>
    <mergeCell ref="F107:L107"/>
    <mergeCell ref="B120:N120"/>
    <mergeCell ref="B122:N122"/>
    <mergeCell ref="B44:L44"/>
    <mergeCell ref="B50:L50"/>
    <mergeCell ref="B96:E96"/>
    <mergeCell ref="C104:E104"/>
    <mergeCell ref="C105:E105"/>
    <mergeCell ref="F104:L104"/>
    <mergeCell ref="F105:L105"/>
    <mergeCell ref="B98:N98"/>
    <mergeCell ref="B100:N100"/>
    <mergeCell ref="B102:N102"/>
    <mergeCell ref="J132:L132"/>
    <mergeCell ref="F114:L114"/>
    <mergeCell ref="F115:L115"/>
    <mergeCell ref="F116:L116"/>
    <mergeCell ref="F117:L117"/>
    <mergeCell ref="B128:N128"/>
    <mergeCell ref="B130:N130"/>
    <mergeCell ref="B124:N124"/>
    <mergeCell ref="F118:L118"/>
    <mergeCell ref="B126:N126"/>
  </mergeCells>
  <pageMargins left="0.7" right="0.7" top="0.75" bottom="0.75" header="0.3" footer="0.3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2025-10-16T08:10:34Z</cp:lastPrinted>
  <dcterms:created xsi:type="dcterms:W3CDTF">2025-10-03T07:54:44Z</dcterms:created>
  <dcterms:modified xsi:type="dcterms:W3CDTF">2025-10-16T08:10:38Z</dcterms:modified>
</cp:coreProperties>
</file>